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6114546\Desktop\Automezzi_F\RdA-Gare\2021_Gara negoziata manutenzione mezzi\"/>
    </mc:Choice>
  </mc:AlternateContent>
  <xr:revisionPtr revIDLastSave="0" documentId="13_ncr:1_{BF9F9529-6C3B-4AA5-9DCE-BA72BDB8D6DA}" xr6:coauthVersionLast="47" xr6:coauthVersionMax="47" xr10:uidLastSave="{00000000-0000-0000-0000-000000000000}"/>
  <bookViews>
    <workbookView xWindow="-120" yWindow="-120" windowWidth="29040" windowHeight="15840" firstSheet="1" activeTab="1" xr2:uid="{A7DF9F87-9CB7-49A4-83CC-DA879EAAC1F6}"/>
  </bookViews>
  <sheets>
    <sheet name="Elenco prezzi" sheetId="7" state="hidden" r:id="rId1"/>
    <sheet name="Generale" sheetId="8" r:id="rId2"/>
  </sheets>
  <definedNames>
    <definedName name="_Hlk9599975" localSheetId="0">'Elenco prezzi'!#REF!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8" l="1"/>
  <c r="D16" i="8"/>
  <c r="D15" i="8"/>
  <c r="D13" i="8"/>
  <c r="D12" i="8"/>
  <c r="D11" i="8"/>
  <c r="D4" i="8"/>
  <c r="D5" i="8" s="1"/>
  <c r="D97" i="7"/>
  <c r="D96" i="7"/>
  <c r="D95" i="7"/>
  <c r="D72" i="7"/>
  <c r="D63" i="7"/>
  <c r="D62" i="7"/>
  <c r="D61" i="7"/>
  <c r="D60" i="7"/>
  <c r="D59" i="7"/>
  <c r="D58" i="7"/>
  <c r="D50" i="7"/>
  <c r="D49" i="7"/>
  <c r="D48" i="7"/>
  <c r="D47" i="7"/>
  <c r="D46" i="7"/>
  <c r="D31" i="7"/>
  <c r="D30" i="7"/>
  <c r="D45" i="7"/>
  <c r="D29" i="7"/>
  <c r="D14" i="7"/>
  <c r="D4" i="7"/>
  <c r="D16" i="7"/>
  <c r="D15" i="7"/>
  <c r="D6" i="7"/>
  <c r="D5" i="7"/>
</calcChain>
</file>

<file path=xl/sharedStrings.xml><?xml version="1.0" encoding="utf-8"?>
<sst xmlns="http://schemas.openxmlformats.org/spreadsheetml/2006/main" count="326" uniqueCount="75">
  <si>
    <t>U.M</t>
  </si>
  <si>
    <t>Valore</t>
  </si>
  <si>
    <t>SPESE GENERALI E UTILI DI IMPRESA 27% (soggette a ribasso)</t>
  </si>
  <si>
    <t>%</t>
  </si>
  <si>
    <t>SMALTIMENTO RIFIUTI (&lt; 2%)</t>
  </si>
  <si>
    <t>RITIRO E/O CONSEGNA DEL MEZZO MARCIANTE PRESSO CENTRO OPERATIVO (per ogni movimentazione)</t>
  </si>
  <si>
    <t>€/cad</t>
  </si>
  <si>
    <t>RITIRO E/O CONSEGNA DEL MEZZO NON MARCIANTE PRESSO CENTRO OPERATIVO (per ogni movimentazione)</t>
  </si>
  <si>
    <t>RIMBORSO KM PER RITIRO/CONSEGNA MEZZI</t>
  </si>
  <si>
    <t>€/km</t>
  </si>
  <si>
    <t>00.00</t>
  </si>
  <si>
    <t>RIMBORSO KM PER INTERVENTI CON OFFICINA MOBILE</t>
  </si>
  <si>
    <t>€</t>
  </si>
  <si>
    <t>PRESTAZIONI DI SERVIZIO</t>
  </si>
  <si>
    <t>REVISIONE MINISTERIALE MEZZI FINO A 35 Q.LI</t>
  </si>
  <si>
    <t>REVISIONE MINISTERIALE MEZZI OLTRE 35 Q.LI</t>
  </si>
  <si>
    <t>PRENOTAZIONE REVISIONE (ministeriale) FINO A 35 Q.LI</t>
  </si>
  <si>
    <t>PRENOTAZIONE REVISIONE (ministeriale)OLTRE 35 Q.LI</t>
  </si>
  <si>
    <t>VERS.C/C MEZZI FINO A 35 Q.LI (TASSE per revisione ministeriale da documentare)</t>
  </si>
  <si>
    <t>-</t>
  </si>
  <si>
    <t>VERS.C/C MEZZI OLTRE 35 Q.LI (TASSE per revisione ministeriale da documentare)</t>
  </si>
  <si>
    <t>PRESTAZIONE ESENTE IVA ART.15 (TASSE per revisione ministeriale)</t>
  </si>
  <si>
    <t>RICAMBI PNEUMATICI marca PIRELLI-MICHELIN-CONTINENTAL</t>
  </si>
  <si>
    <t>RICAMBI PNEUMATICI ALTRE MARCHE (per riparazione</t>
  </si>
  <si>
    <t>CONVERGENZA PNEUMATICO (autovetture, furgoni e minifurgoni)</t>
  </si>
  <si>
    <t>CONVERGENZA PNEUMATICO (autocarri fino a 35q)</t>
  </si>
  <si>
    <t>CONVERGENZA PNEUMATICO (autocarri oltre i 35q e macchine operatrici)</t>
  </si>
  <si>
    <t>EQUILIBRATURA PNEUMATICO (autovetture, minifurgoni)</t>
  </si>
  <si>
    <t>EQUILIBRATURA PNEUMATICO (autocarri e furgoni fino a 35q)</t>
  </si>
  <si>
    <t>EQUILIBRATURA PNEUMATICO (autocarri e furgoni oltre i 35q e macch. operatrici)</t>
  </si>
  <si>
    <t>RIPARAZIONE PNEUMATICO (autovetture, minifurgoni)</t>
  </si>
  <si>
    <t>RIPARAZIONE PNEUMATICO (autocarri e furgoni fino a 35q)</t>
  </si>
  <si>
    <t>RIPARAZIONE PNEUMATICO (autocarri e furgoni oltre i 35q e macchine operatrici)</t>
  </si>
  <si>
    <t>MONTAGGIO/SMONTAGGIO PNEUMATICO (autovetture, minifurgoni)</t>
  </si>
  <si>
    <t>MONTAGGIO/SMONTAGGIO PNEUMATICO (autocarri e furgoni fino a 35q)</t>
  </si>
  <si>
    <t>MONTAGGIO/SMONTAGGIO PNEUMATICO (autocarri e furgoni oltre i 35q)</t>
  </si>
  <si>
    <t>RICAMBI CARROZZ. ORIGINALI (per riparazione) RIBASSO SU LISTINO ORIGINALE</t>
  </si>
  <si>
    <t xml:space="preserve">MATERIALI PER VERNICIATURA AUTO E MINIFURGONI  </t>
  </si>
  <si>
    <t>DESCRIZIONE</t>
  </si>
  <si>
    <t>RICAMBI CARROZZ. ADATTABILI (per riparazione)  RIBASSO SU LISTINO DI MARCA</t>
  </si>
  <si>
    <r>
      <t xml:space="preserve">MANODOPERA ORDINARIA </t>
    </r>
    <r>
      <rPr>
        <b/>
        <u/>
        <sz val="10"/>
        <color theme="1"/>
        <rFont val="Arial"/>
        <family val="2"/>
      </rPr>
      <t>(non</t>
    </r>
    <r>
      <rPr>
        <b/>
        <sz val="10"/>
        <color theme="1"/>
        <rFont val="Arial"/>
        <family val="2"/>
      </rPr>
      <t xml:space="preserve"> soggetto a ribasso)</t>
    </r>
  </si>
  <si>
    <t>COSTO TOTALE MANODOPERA</t>
  </si>
  <si>
    <t>€/h</t>
  </si>
  <si>
    <t xml:space="preserve">MATERIALI PER VERNICIATURA AUTOCARRI E FURGONI </t>
  </si>
  <si>
    <t>RICAMBI ORIGINALI da listino</t>
  </si>
  <si>
    <t>RICAMBI EQUIVALENTI (oltre 40% da listino ricambi originali)</t>
  </si>
  <si>
    <t>Officina meccanica leggeri</t>
  </si>
  <si>
    <t>Officina meccanica medi pesanti</t>
  </si>
  <si>
    <t>Carrozzeria leggeri</t>
  </si>
  <si>
    <t>Carrozzeria medi pesanti</t>
  </si>
  <si>
    <t>Gommista leggeri medi pesanti</t>
  </si>
  <si>
    <t>Carrelli rimorchi speciali</t>
  </si>
  <si>
    <t>Elettrauto</t>
  </si>
  <si>
    <t>RICAMBI</t>
  </si>
  <si>
    <t>MANODOPERA</t>
  </si>
  <si>
    <t>RICAMBI ORIGINALI (oltre 10% da listino)</t>
  </si>
  <si>
    <t>ORE GUIDA</t>
  </si>
  <si>
    <t>RICAMBI PNEUMATICI ALTRE MARCHE</t>
  </si>
  <si>
    <t>LAVAGGIO ATTREZZATURE PER LAVORI AUTOSTRADALI (piccole dimensioni)</t>
  </si>
  <si>
    <t>LAVAGGIO ATTREZZATURE PER LAVORI AUTOSTRADALI (medie dimensioni)</t>
  </si>
  <si>
    <t>LAVAGGIO ATTREZZATURE PER LAVORI AUTOSTRADALI (grandi dimensioni)</t>
  </si>
  <si>
    <t>LAVAGGIO AUTOCARRI &gt;75Q.li COMPLETO (INTERNO ABITACOLO + CARROZZERIA ESTERNA)</t>
  </si>
  <si>
    <t>LAVAGGIO AUTOVETTURE E MINIFURGONI ESTERNO (CARROZZERIA ESTERNA)</t>
  </si>
  <si>
    <t>LAVAGGIO AUTOVETTURE E MINIFURGONI COMPLETO (INTERNO ABITACOLO + CARROZZERIA ESTERNA)</t>
  </si>
  <si>
    <t>LAVAGGIO AUTOCARRI &gt;75Q.li ESTERNO  (CARROZZERIA ESTERNA)</t>
  </si>
  <si>
    <t>LAVAGGIO AUTOCARRI &lt;75Q.LI COMPLETO (INTERNO ABITACOLO + CARROZZERIA ESTERNA)</t>
  </si>
  <si>
    <t>LAVAGGIO AUTOCARRI &lt;75Q.LI ESTERNO (CARROZZERIA ESTERNA)</t>
  </si>
  <si>
    <t>LAVAGGIO FURGONE ESTERNO (CARROZZERIA ESTERNA)</t>
  </si>
  <si>
    <t>LAVAGGIO FURGONE COMPLETO (INTERNO ABITACOLO + CARROZZERIA ESTERNA)</t>
  </si>
  <si>
    <t>LAVAGGIO AUTOVETTURE E MINIFURGONI COMPLETO + SANIFICAZIONE</t>
  </si>
  <si>
    <t>LAVAGGIO AUTOCARRI &lt;75Q.LI COMPLETO + SANIFICAZIONE</t>
  </si>
  <si>
    <t>LAVAGGIO AUTOCARRI &gt;75Q.LI COMPLETO + SANIFICAZIONE</t>
  </si>
  <si>
    <t>LAVAGGIO FURGONE COMPLETO + SANIFICAZIONE</t>
  </si>
  <si>
    <t>LAVAGGI E SANIFICAZIONI</t>
  </si>
  <si>
    <t>INSERIRE UN UNICO RIBASSO, VALIDO PER TUTTE LE VOCI, COMPRESO TRA 0,1 E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</si>
</sst>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9" fontId="2" fillId="2" borderId="1" xfId="0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44" fontId="2" fillId="0" borderId="1" xfId="2" applyFont="1" applyBorder="1" applyAlignment="1">
      <alignment horizontal="center" vertical="center"/>
    </xf>
    <xf numFmtId="44" fontId="3" fillId="0" borderId="1" xfId="2" applyFont="1" applyBorder="1" applyAlignment="1">
      <alignment horizontal="center" vertical="center"/>
    </xf>
    <xf numFmtId="44" fontId="2" fillId="0" borderId="1" xfId="2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/>
    </xf>
    <xf numFmtId="2" fontId="2" fillId="0" borderId="1" xfId="1" applyNumberFormat="1" applyFont="1" applyFill="1" applyBorder="1" applyAlignment="1">
      <alignment horizontal="center" vertical="center"/>
    </xf>
    <xf numFmtId="9" fontId="2" fillId="0" borderId="1" xfId="1" applyFont="1" applyBorder="1" applyAlignment="1">
      <alignment horizontal="center" vertical="center"/>
    </xf>
    <xf numFmtId="9" fontId="0" fillId="2" borderId="0" xfId="1" applyFont="1" applyFill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3" fillId="0" borderId="1" xfId="2" applyFont="1" applyBorder="1" applyAlignment="1">
      <alignment horizontal="center"/>
    </xf>
    <xf numFmtId="44" fontId="2" fillId="0" borderId="1" xfId="2" applyFont="1" applyBorder="1" applyAlignment="1">
      <alignment horizontal="center"/>
    </xf>
    <xf numFmtId="44" fontId="2" fillId="2" borderId="1" xfId="2" applyFont="1" applyFill="1" applyBorder="1" applyAlignment="1">
      <alignment horizontal="center"/>
    </xf>
    <xf numFmtId="9" fontId="2" fillId="2" borderId="1" xfId="0" applyNumberFormat="1" applyFont="1" applyFill="1" applyBorder="1" applyAlignment="1">
      <alignment horizontal="center"/>
    </xf>
    <xf numFmtId="9" fontId="2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 vertical="center" textRotation="90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textRotation="90"/>
    </xf>
    <xf numFmtId="0" fontId="7" fillId="0" borderId="0" xfId="0" applyFont="1" applyAlignment="1">
      <alignment vertical="center" textRotation="90"/>
    </xf>
    <xf numFmtId="0" fontId="7" fillId="0" borderId="0" xfId="0" applyFont="1" applyAlignment="1">
      <alignment horizontal="center" vertical="center" textRotation="90"/>
    </xf>
    <xf numFmtId="0" fontId="3" fillId="0" borderId="15" xfId="0" applyFont="1" applyBorder="1" applyAlignment="1">
      <alignment horizontal="center" vertical="center"/>
    </xf>
    <xf numFmtId="2" fontId="3" fillId="0" borderId="6" xfId="2" applyNumberFormat="1" applyFont="1" applyBorder="1" applyAlignment="1">
      <alignment horizontal="center" vertical="center"/>
    </xf>
    <xf numFmtId="2" fontId="2" fillId="0" borderId="7" xfId="2" applyNumberFormat="1" applyFont="1" applyBorder="1" applyAlignment="1">
      <alignment horizontal="center" vertical="center"/>
    </xf>
    <xf numFmtId="2" fontId="2" fillId="0" borderId="6" xfId="2" applyNumberFormat="1" applyFont="1" applyBorder="1" applyAlignment="1">
      <alignment horizontal="center" vertical="center" wrapText="1"/>
    </xf>
    <xf numFmtId="2" fontId="2" fillId="0" borderId="7" xfId="2" applyNumberFormat="1" applyFont="1" applyBorder="1" applyAlignment="1">
      <alignment horizontal="center" vertical="center" wrapText="1"/>
    </xf>
    <xf numFmtId="2" fontId="2" fillId="0" borderId="9" xfId="2" applyNumberFormat="1" applyFont="1" applyBorder="1" applyAlignment="1">
      <alignment horizontal="center" vertical="center"/>
    </xf>
    <xf numFmtId="10" fontId="2" fillId="2" borderId="10" xfId="0" applyNumberFormat="1" applyFont="1" applyFill="1" applyBorder="1" applyAlignment="1">
      <alignment horizontal="center" vertical="center"/>
    </xf>
    <xf numFmtId="10" fontId="2" fillId="2" borderId="7" xfId="0" applyNumberFormat="1" applyFont="1" applyFill="1" applyBorder="1" applyAlignment="1">
      <alignment horizontal="center" vertical="center"/>
    </xf>
    <xf numFmtId="10" fontId="2" fillId="0" borderId="7" xfId="1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2" fontId="2" fillId="2" borderId="26" xfId="2" applyNumberFormat="1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2" fontId="2" fillId="2" borderId="7" xfId="2" applyNumberFormat="1" applyFont="1" applyFill="1" applyBorder="1" applyAlignment="1">
      <alignment horizontal="center" vertical="center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0" fontId="5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2" fontId="2" fillId="0" borderId="30" xfId="2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/>
    </xf>
    <xf numFmtId="0" fontId="0" fillId="0" borderId="27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11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7" fillId="0" borderId="13" xfId="0" applyFont="1" applyBorder="1" applyAlignment="1">
      <alignment horizontal="center" vertical="center" textRotation="90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</cellXfs>
  <cellStyles count="3">
    <cellStyle name="Normale" xfId="0" builtinId="0"/>
    <cellStyle name="Percentuale" xfId="1" builtinId="5"/>
    <cellStyle name="Valuta" xfId="2" builtin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29C29-2F75-4873-98D4-928A52D6C635}">
  <dimension ref="A1:J104"/>
  <sheetViews>
    <sheetView workbookViewId="0">
      <pane ySplit="1" topLeftCell="A2" activePane="bottomLeft" state="frozen"/>
      <selection pane="bottomLeft" sqref="A1:XFD1048576"/>
    </sheetView>
  </sheetViews>
  <sheetFormatPr defaultRowHeight="15" x14ac:dyDescent="0.25"/>
  <cols>
    <col min="1" max="1" width="9.140625" style="29"/>
    <col min="2" max="2" width="101.85546875" style="9" bestFit="1" customWidth="1"/>
    <col min="3" max="3" width="5.5703125" style="9" bestFit="1" customWidth="1"/>
    <col min="4" max="4" width="9.28515625" style="9" bestFit="1" customWidth="1"/>
    <col min="5" max="8" width="9.140625" style="9"/>
    <col min="9" max="9" width="2.5703125" style="9" bestFit="1" customWidth="1"/>
    <col min="10" max="16384" width="9.140625" style="9"/>
  </cols>
  <sheetData>
    <row r="1" spans="1:10" x14ac:dyDescent="0.25">
      <c r="A1" s="76" t="s">
        <v>52</v>
      </c>
      <c r="B1" s="20" t="s">
        <v>38</v>
      </c>
      <c r="C1" s="21" t="s">
        <v>0</v>
      </c>
      <c r="D1" s="21" t="s">
        <v>1</v>
      </c>
    </row>
    <row r="2" spans="1:10" x14ac:dyDescent="0.25">
      <c r="A2" s="76"/>
      <c r="B2" s="21" t="s">
        <v>40</v>
      </c>
      <c r="C2" s="22" t="s">
        <v>42</v>
      </c>
      <c r="D2" s="23">
        <v>30</v>
      </c>
    </row>
    <row r="3" spans="1:10" x14ac:dyDescent="0.25">
      <c r="A3" s="76"/>
      <c r="B3" s="22" t="s">
        <v>2</v>
      </c>
      <c r="C3" s="22" t="s">
        <v>42</v>
      </c>
      <c r="D3" s="24">
        <v>8.1</v>
      </c>
    </row>
    <row r="4" spans="1:10" x14ac:dyDescent="0.25">
      <c r="A4" s="76"/>
      <c r="B4" s="21" t="s">
        <v>41</v>
      </c>
      <c r="C4" s="22" t="s">
        <v>42</v>
      </c>
      <c r="D4" s="25">
        <f>D2+(D3-(D3*$J$4))</f>
        <v>38.1</v>
      </c>
      <c r="I4" s="9" t="s">
        <v>3</v>
      </c>
      <c r="J4" s="19"/>
    </row>
    <row r="5" spans="1:10" x14ac:dyDescent="0.25">
      <c r="A5" s="76"/>
      <c r="B5" s="22" t="s">
        <v>44</v>
      </c>
      <c r="C5" s="22" t="s">
        <v>3</v>
      </c>
      <c r="D5" s="26">
        <f>$J$4</f>
        <v>0</v>
      </c>
    </row>
    <row r="6" spans="1:10" x14ac:dyDescent="0.25">
      <c r="A6" s="76"/>
      <c r="B6" s="22" t="s">
        <v>45</v>
      </c>
      <c r="C6" s="22" t="s">
        <v>3</v>
      </c>
      <c r="D6" s="26">
        <f>$J$4</f>
        <v>0</v>
      </c>
    </row>
    <row r="7" spans="1:10" x14ac:dyDescent="0.25">
      <c r="A7" s="76"/>
      <c r="B7" s="22" t="s">
        <v>4</v>
      </c>
      <c r="C7" s="22" t="s">
        <v>3</v>
      </c>
      <c r="D7" s="27">
        <v>0.02</v>
      </c>
    </row>
    <row r="8" spans="1:10" x14ac:dyDescent="0.25">
      <c r="A8" s="76"/>
      <c r="B8" s="28" t="s">
        <v>5</v>
      </c>
      <c r="C8" s="22" t="s">
        <v>6</v>
      </c>
      <c r="D8" s="24">
        <v>30</v>
      </c>
    </row>
    <row r="9" spans="1:10" x14ac:dyDescent="0.25">
      <c r="A9" s="76"/>
      <c r="B9" s="28" t="s">
        <v>7</v>
      </c>
      <c r="C9" s="22" t="s">
        <v>6</v>
      </c>
      <c r="D9" s="24">
        <v>80</v>
      </c>
    </row>
    <row r="10" spans="1:10" x14ac:dyDescent="0.25">
      <c r="A10" s="76"/>
      <c r="B10" s="28" t="s">
        <v>11</v>
      </c>
      <c r="C10" s="22" t="s">
        <v>9</v>
      </c>
      <c r="D10" s="24">
        <v>1</v>
      </c>
    </row>
    <row r="11" spans="1:10" x14ac:dyDescent="0.25">
      <c r="A11" s="76" t="s">
        <v>46</v>
      </c>
      <c r="B11" s="5" t="s">
        <v>38</v>
      </c>
      <c r="C11" s="1" t="s">
        <v>0</v>
      </c>
      <c r="D11" s="1" t="s">
        <v>1</v>
      </c>
    </row>
    <row r="12" spans="1:10" x14ac:dyDescent="0.25">
      <c r="A12" s="76"/>
      <c r="B12" s="1" t="s">
        <v>40</v>
      </c>
      <c r="C12" s="2" t="s">
        <v>42</v>
      </c>
      <c r="D12" s="13">
        <v>30</v>
      </c>
    </row>
    <row r="13" spans="1:10" x14ac:dyDescent="0.25">
      <c r="A13" s="76"/>
      <c r="B13" s="2" t="s">
        <v>2</v>
      </c>
      <c r="C13" s="2" t="s">
        <v>42</v>
      </c>
      <c r="D13" s="12">
        <v>8.1</v>
      </c>
    </row>
    <row r="14" spans="1:10" x14ac:dyDescent="0.25">
      <c r="A14" s="76"/>
      <c r="B14" s="1" t="s">
        <v>41</v>
      </c>
      <c r="C14" s="2" t="s">
        <v>42</v>
      </c>
      <c r="D14" s="25">
        <f>D12+(D13-(D13*$J$4))</f>
        <v>38.1</v>
      </c>
    </row>
    <row r="15" spans="1:10" x14ac:dyDescent="0.25">
      <c r="A15" s="76"/>
      <c r="B15" s="2" t="s">
        <v>44</v>
      </c>
      <c r="C15" s="2" t="s">
        <v>3</v>
      </c>
      <c r="D15" s="10">
        <f>$J$4</f>
        <v>0</v>
      </c>
    </row>
    <row r="16" spans="1:10" x14ac:dyDescent="0.25">
      <c r="A16" s="76"/>
      <c r="B16" s="2" t="s">
        <v>45</v>
      </c>
      <c r="C16" s="2" t="s">
        <v>3</v>
      </c>
      <c r="D16" s="10">
        <f>$J$4</f>
        <v>0</v>
      </c>
    </row>
    <row r="17" spans="1:4" x14ac:dyDescent="0.25">
      <c r="A17" s="76"/>
      <c r="B17" s="2" t="s">
        <v>4</v>
      </c>
      <c r="C17" s="2" t="s">
        <v>3</v>
      </c>
      <c r="D17" s="11">
        <v>0.02</v>
      </c>
    </row>
    <row r="18" spans="1:4" x14ac:dyDescent="0.25">
      <c r="A18" s="76"/>
      <c r="B18" s="3" t="s">
        <v>5</v>
      </c>
      <c r="C18" s="2" t="s">
        <v>6</v>
      </c>
      <c r="D18" s="12">
        <v>30</v>
      </c>
    </row>
    <row r="19" spans="1:4" x14ac:dyDescent="0.25">
      <c r="A19" s="76"/>
      <c r="B19" s="3" t="s">
        <v>7</v>
      </c>
      <c r="C19" s="2" t="s">
        <v>6</v>
      </c>
      <c r="D19" s="12">
        <v>80</v>
      </c>
    </row>
    <row r="20" spans="1:4" x14ac:dyDescent="0.25">
      <c r="A20" s="76"/>
      <c r="B20" s="3" t="s">
        <v>11</v>
      </c>
      <c r="C20" s="2" t="s">
        <v>9</v>
      </c>
      <c r="D20" s="12">
        <v>1</v>
      </c>
    </row>
    <row r="21" spans="1:4" x14ac:dyDescent="0.25">
      <c r="A21" s="76"/>
      <c r="B21" s="7" t="s">
        <v>13</v>
      </c>
      <c r="C21" s="8"/>
      <c r="D21" s="8"/>
    </row>
    <row r="22" spans="1:4" x14ac:dyDescent="0.25">
      <c r="A22" s="76"/>
      <c r="B22" s="6" t="s">
        <v>14</v>
      </c>
      <c r="C22" s="4" t="s">
        <v>12</v>
      </c>
      <c r="D22" s="14">
        <v>70</v>
      </c>
    </row>
    <row r="23" spans="1:4" x14ac:dyDescent="0.25">
      <c r="A23" s="76"/>
      <c r="B23" s="6" t="s">
        <v>16</v>
      </c>
      <c r="C23" s="4" t="s">
        <v>12</v>
      </c>
      <c r="D23" s="14" t="s">
        <v>19</v>
      </c>
    </row>
    <row r="24" spans="1:4" x14ac:dyDescent="0.25">
      <c r="A24" s="76"/>
      <c r="B24" s="6" t="s">
        <v>18</v>
      </c>
      <c r="C24" s="4" t="s">
        <v>12</v>
      </c>
      <c r="D24" s="14" t="s">
        <v>19</v>
      </c>
    </row>
    <row r="25" spans="1:4" x14ac:dyDescent="0.25">
      <c r="A25" s="76"/>
      <c r="B25" s="6" t="s">
        <v>21</v>
      </c>
      <c r="C25" s="4" t="s">
        <v>12</v>
      </c>
      <c r="D25" s="14" t="s">
        <v>19</v>
      </c>
    </row>
    <row r="26" spans="1:4" x14ac:dyDescent="0.25">
      <c r="A26" s="76" t="s">
        <v>47</v>
      </c>
      <c r="B26" s="5" t="s">
        <v>38</v>
      </c>
      <c r="C26" s="1" t="s">
        <v>0</v>
      </c>
      <c r="D26" s="1" t="s">
        <v>1</v>
      </c>
    </row>
    <row r="27" spans="1:4" x14ac:dyDescent="0.25">
      <c r="A27" s="76"/>
      <c r="B27" s="1" t="s">
        <v>40</v>
      </c>
      <c r="C27" s="2" t="s">
        <v>42</v>
      </c>
      <c r="D27" s="13">
        <v>30</v>
      </c>
    </row>
    <row r="28" spans="1:4" x14ac:dyDescent="0.25">
      <c r="A28" s="76"/>
      <c r="B28" s="2" t="s">
        <v>2</v>
      </c>
      <c r="C28" s="2" t="s">
        <v>42</v>
      </c>
      <c r="D28" s="12">
        <v>8.1</v>
      </c>
    </row>
    <row r="29" spans="1:4" x14ac:dyDescent="0.25">
      <c r="A29" s="76"/>
      <c r="B29" s="1" t="s">
        <v>41</v>
      </c>
      <c r="C29" s="2" t="s">
        <v>42</v>
      </c>
      <c r="D29" s="25">
        <f>D27+(D28-(D28*$J$4))</f>
        <v>38.1</v>
      </c>
    </row>
    <row r="30" spans="1:4" x14ac:dyDescent="0.25">
      <c r="A30" s="76"/>
      <c r="B30" s="2" t="s">
        <v>44</v>
      </c>
      <c r="C30" s="18" t="s">
        <v>3</v>
      </c>
      <c r="D30" s="10">
        <f t="shared" ref="D30:D31" si="0">$J$4</f>
        <v>0</v>
      </c>
    </row>
    <row r="31" spans="1:4" x14ac:dyDescent="0.25">
      <c r="A31" s="76"/>
      <c r="B31" s="2" t="s">
        <v>45</v>
      </c>
      <c r="C31" s="18" t="s">
        <v>3</v>
      </c>
      <c r="D31" s="10">
        <f t="shared" si="0"/>
        <v>0</v>
      </c>
    </row>
    <row r="32" spans="1:4" x14ac:dyDescent="0.25">
      <c r="A32" s="76"/>
      <c r="B32" s="2" t="s">
        <v>4</v>
      </c>
      <c r="C32" s="18" t="s">
        <v>3</v>
      </c>
      <c r="D32" s="11">
        <v>0.02</v>
      </c>
    </row>
    <row r="33" spans="1:4" x14ac:dyDescent="0.25">
      <c r="A33" s="76"/>
      <c r="B33" s="3" t="s">
        <v>5</v>
      </c>
      <c r="C33" s="2" t="s">
        <v>6</v>
      </c>
      <c r="D33" s="12">
        <v>30</v>
      </c>
    </row>
    <row r="34" spans="1:4" x14ac:dyDescent="0.25">
      <c r="A34" s="76"/>
      <c r="B34" s="3" t="s">
        <v>7</v>
      </c>
      <c r="C34" s="2" t="s">
        <v>6</v>
      </c>
      <c r="D34" s="12">
        <v>80</v>
      </c>
    </row>
    <row r="35" spans="1:4" x14ac:dyDescent="0.25">
      <c r="A35" s="76"/>
      <c r="B35" s="3" t="s">
        <v>8</v>
      </c>
      <c r="C35" s="2" t="s">
        <v>9</v>
      </c>
      <c r="D35" s="12">
        <v>0</v>
      </c>
    </row>
    <row r="36" spans="1:4" x14ac:dyDescent="0.25">
      <c r="A36" s="76"/>
      <c r="B36" s="3" t="s">
        <v>11</v>
      </c>
      <c r="C36" s="2" t="s">
        <v>9</v>
      </c>
      <c r="D36" s="12">
        <v>1</v>
      </c>
    </row>
    <row r="37" spans="1:4" x14ac:dyDescent="0.25">
      <c r="A37" s="76"/>
      <c r="B37" s="7" t="s">
        <v>13</v>
      </c>
      <c r="C37" s="8"/>
      <c r="D37" s="8"/>
    </row>
    <row r="38" spans="1:4" x14ac:dyDescent="0.25">
      <c r="A38" s="76"/>
      <c r="B38" s="6" t="s">
        <v>15</v>
      </c>
      <c r="C38" s="4" t="s">
        <v>12</v>
      </c>
      <c r="D38" s="14">
        <v>120</v>
      </c>
    </row>
    <row r="39" spans="1:4" x14ac:dyDescent="0.25">
      <c r="A39" s="76"/>
      <c r="B39" s="6" t="s">
        <v>17</v>
      </c>
      <c r="C39" s="4" t="s">
        <v>12</v>
      </c>
      <c r="D39" s="14" t="s">
        <v>19</v>
      </c>
    </row>
    <row r="40" spans="1:4" x14ac:dyDescent="0.25">
      <c r="A40" s="76"/>
      <c r="B40" s="6" t="s">
        <v>20</v>
      </c>
      <c r="C40" s="4" t="s">
        <v>12</v>
      </c>
      <c r="D40" s="14" t="s">
        <v>19</v>
      </c>
    </row>
    <row r="41" spans="1:4" x14ac:dyDescent="0.25">
      <c r="A41" s="76"/>
      <c r="B41" s="6" t="s">
        <v>21</v>
      </c>
      <c r="C41" s="4" t="s">
        <v>12</v>
      </c>
      <c r="D41" s="14" t="s">
        <v>19</v>
      </c>
    </row>
    <row r="42" spans="1:4" x14ac:dyDescent="0.25">
      <c r="A42" s="76" t="s">
        <v>48</v>
      </c>
      <c r="B42" s="5" t="s">
        <v>38</v>
      </c>
      <c r="C42" s="1" t="s">
        <v>0</v>
      </c>
      <c r="D42" s="1" t="s">
        <v>1</v>
      </c>
    </row>
    <row r="43" spans="1:4" x14ac:dyDescent="0.25">
      <c r="A43" s="76"/>
      <c r="B43" s="1" t="s">
        <v>40</v>
      </c>
      <c r="C43" s="2" t="s">
        <v>42</v>
      </c>
      <c r="D43" s="13">
        <v>30</v>
      </c>
    </row>
    <row r="44" spans="1:4" x14ac:dyDescent="0.25">
      <c r="A44" s="76"/>
      <c r="B44" s="2" t="s">
        <v>2</v>
      </c>
      <c r="C44" s="2" t="s">
        <v>42</v>
      </c>
      <c r="D44" s="12">
        <v>8.1</v>
      </c>
    </row>
    <row r="45" spans="1:4" x14ac:dyDescent="0.25">
      <c r="A45" s="76"/>
      <c r="B45" s="1" t="s">
        <v>41</v>
      </c>
      <c r="C45" s="2" t="s">
        <v>42</v>
      </c>
      <c r="D45" s="25">
        <f>D43+(D44-(D44*$J$4))</f>
        <v>38.1</v>
      </c>
    </row>
    <row r="46" spans="1:4" x14ac:dyDescent="0.25">
      <c r="A46" s="76"/>
      <c r="B46" s="2" t="s">
        <v>44</v>
      </c>
      <c r="C46" s="4" t="s">
        <v>3</v>
      </c>
      <c r="D46" s="10">
        <f t="shared" ref="D46:D50" si="1">$J$4</f>
        <v>0</v>
      </c>
    </row>
    <row r="47" spans="1:4" x14ac:dyDescent="0.25">
      <c r="A47" s="76"/>
      <c r="B47" s="2" t="s">
        <v>45</v>
      </c>
      <c r="C47" s="4" t="s">
        <v>3</v>
      </c>
      <c r="D47" s="10">
        <f t="shared" si="1"/>
        <v>0</v>
      </c>
    </row>
    <row r="48" spans="1:4" x14ac:dyDescent="0.25">
      <c r="A48" s="76"/>
      <c r="B48" s="6" t="s">
        <v>39</v>
      </c>
      <c r="C48" s="4" t="s">
        <v>3</v>
      </c>
      <c r="D48" s="10">
        <f t="shared" si="1"/>
        <v>0</v>
      </c>
    </row>
    <row r="49" spans="1:4" x14ac:dyDescent="0.25">
      <c r="A49" s="76"/>
      <c r="B49" s="6" t="s">
        <v>36</v>
      </c>
      <c r="C49" s="4" t="s">
        <v>3</v>
      </c>
      <c r="D49" s="10">
        <f t="shared" si="1"/>
        <v>0</v>
      </c>
    </row>
    <row r="50" spans="1:4" x14ac:dyDescent="0.25">
      <c r="A50" s="76"/>
      <c r="B50" s="6" t="s">
        <v>37</v>
      </c>
      <c r="C50" s="4" t="s">
        <v>3</v>
      </c>
      <c r="D50" s="10">
        <f t="shared" si="1"/>
        <v>0</v>
      </c>
    </row>
    <row r="51" spans="1:4" x14ac:dyDescent="0.25">
      <c r="A51" s="76"/>
      <c r="B51" s="2" t="s">
        <v>4</v>
      </c>
      <c r="C51" s="4" t="s">
        <v>3</v>
      </c>
      <c r="D51" s="11">
        <v>0.02</v>
      </c>
    </row>
    <row r="52" spans="1:4" x14ac:dyDescent="0.25">
      <c r="A52" s="76"/>
      <c r="B52" s="3" t="s">
        <v>5</v>
      </c>
      <c r="C52" s="2" t="s">
        <v>6</v>
      </c>
      <c r="D52" s="12">
        <v>30</v>
      </c>
    </row>
    <row r="53" spans="1:4" x14ac:dyDescent="0.25">
      <c r="A53" s="76"/>
      <c r="B53" s="3" t="s">
        <v>7</v>
      </c>
      <c r="C53" s="2" t="s">
        <v>6</v>
      </c>
      <c r="D53" s="12">
        <v>80</v>
      </c>
    </row>
    <row r="54" spans="1:4" x14ac:dyDescent="0.25">
      <c r="A54" s="76"/>
      <c r="B54" s="3" t="s">
        <v>8</v>
      </c>
      <c r="C54" s="2" t="s">
        <v>9</v>
      </c>
      <c r="D54" s="12">
        <v>0</v>
      </c>
    </row>
    <row r="55" spans="1:4" x14ac:dyDescent="0.25">
      <c r="A55" s="76" t="s">
        <v>49</v>
      </c>
      <c r="B55" s="5" t="s">
        <v>38</v>
      </c>
      <c r="C55" s="1" t="s">
        <v>0</v>
      </c>
      <c r="D55" s="1" t="s">
        <v>1</v>
      </c>
    </row>
    <row r="56" spans="1:4" x14ac:dyDescent="0.25">
      <c r="A56" s="76"/>
      <c r="B56" s="1" t="s">
        <v>40</v>
      </c>
      <c r="C56" s="2" t="s">
        <v>42</v>
      </c>
      <c r="D56" s="13">
        <v>30</v>
      </c>
    </row>
    <row r="57" spans="1:4" x14ac:dyDescent="0.25">
      <c r="A57" s="76"/>
      <c r="B57" s="2" t="s">
        <v>2</v>
      </c>
      <c r="C57" s="2" t="s">
        <v>42</v>
      </c>
      <c r="D57" s="12">
        <v>8.1</v>
      </c>
    </row>
    <row r="58" spans="1:4" x14ac:dyDescent="0.25">
      <c r="A58" s="76"/>
      <c r="B58" s="1" t="s">
        <v>41</v>
      </c>
      <c r="C58" s="2" t="s">
        <v>42</v>
      </c>
      <c r="D58" s="25">
        <f>D56+(D57-(D57*$J$4))</f>
        <v>38.1</v>
      </c>
    </row>
    <row r="59" spans="1:4" x14ac:dyDescent="0.25">
      <c r="A59" s="76"/>
      <c r="B59" s="2" t="s">
        <v>44</v>
      </c>
      <c r="C59" s="4" t="s">
        <v>3</v>
      </c>
      <c r="D59" s="10">
        <f t="shared" ref="D59:D63" si="2">$J$4</f>
        <v>0</v>
      </c>
    </row>
    <row r="60" spans="1:4" x14ac:dyDescent="0.25">
      <c r="A60" s="76"/>
      <c r="B60" s="2" t="s">
        <v>45</v>
      </c>
      <c r="C60" s="4" t="s">
        <v>3</v>
      </c>
      <c r="D60" s="10">
        <f t="shared" si="2"/>
        <v>0</v>
      </c>
    </row>
    <row r="61" spans="1:4" x14ac:dyDescent="0.25">
      <c r="A61" s="76"/>
      <c r="B61" s="6" t="s">
        <v>39</v>
      </c>
      <c r="C61" s="4" t="s">
        <v>3</v>
      </c>
      <c r="D61" s="10">
        <f t="shared" si="2"/>
        <v>0</v>
      </c>
    </row>
    <row r="62" spans="1:4" x14ac:dyDescent="0.25">
      <c r="A62" s="76"/>
      <c r="B62" s="6" t="s">
        <v>36</v>
      </c>
      <c r="C62" s="4" t="s">
        <v>3</v>
      </c>
      <c r="D62" s="10">
        <f t="shared" si="2"/>
        <v>0</v>
      </c>
    </row>
    <row r="63" spans="1:4" x14ac:dyDescent="0.25">
      <c r="A63" s="76"/>
      <c r="B63" s="6" t="s">
        <v>43</v>
      </c>
      <c r="C63" s="4" t="s">
        <v>3</v>
      </c>
      <c r="D63" s="10">
        <f t="shared" si="2"/>
        <v>0</v>
      </c>
    </row>
    <row r="64" spans="1:4" x14ac:dyDescent="0.25">
      <c r="A64" s="76"/>
      <c r="B64" s="2" t="s">
        <v>4</v>
      </c>
      <c r="C64" s="4" t="s">
        <v>3</v>
      </c>
      <c r="D64" s="11">
        <v>0.02</v>
      </c>
    </row>
    <row r="65" spans="1:4" x14ac:dyDescent="0.25">
      <c r="A65" s="76"/>
      <c r="B65" s="3" t="s">
        <v>5</v>
      </c>
      <c r="C65" s="2" t="s">
        <v>6</v>
      </c>
      <c r="D65" s="12">
        <v>30</v>
      </c>
    </row>
    <row r="66" spans="1:4" x14ac:dyDescent="0.25">
      <c r="A66" s="76"/>
      <c r="B66" s="3" t="s">
        <v>7</v>
      </c>
      <c r="C66" s="2" t="s">
        <v>6</v>
      </c>
      <c r="D66" s="12">
        <v>80</v>
      </c>
    </row>
    <row r="67" spans="1:4" x14ac:dyDescent="0.25">
      <c r="A67" s="76"/>
      <c r="B67" s="3" t="s">
        <v>8</v>
      </c>
      <c r="C67" s="2" t="s">
        <v>9</v>
      </c>
      <c r="D67" s="12">
        <v>0</v>
      </c>
    </row>
    <row r="68" spans="1:4" x14ac:dyDescent="0.25">
      <c r="A68" s="76"/>
      <c r="B68" s="3" t="s">
        <v>11</v>
      </c>
      <c r="C68" s="2" t="s">
        <v>9</v>
      </c>
      <c r="D68" s="12">
        <v>1</v>
      </c>
    </row>
    <row r="69" spans="1:4" x14ac:dyDescent="0.25">
      <c r="A69" s="76" t="s">
        <v>50</v>
      </c>
      <c r="B69" s="5" t="s">
        <v>38</v>
      </c>
      <c r="C69" s="1" t="s">
        <v>0</v>
      </c>
      <c r="D69" s="1" t="s">
        <v>1</v>
      </c>
    </row>
    <row r="70" spans="1:4" x14ac:dyDescent="0.25">
      <c r="A70" s="76"/>
      <c r="B70" s="1" t="s">
        <v>40</v>
      </c>
      <c r="C70" s="2" t="s">
        <v>42</v>
      </c>
      <c r="D70" s="13">
        <v>30</v>
      </c>
    </row>
    <row r="71" spans="1:4" x14ac:dyDescent="0.25">
      <c r="A71" s="76"/>
      <c r="B71" s="2" t="s">
        <v>2</v>
      </c>
      <c r="C71" s="2" t="s">
        <v>42</v>
      </c>
      <c r="D71" s="12">
        <v>8.1</v>
      </c>
    </row>
    <row r="72" spans="1:4" x14ac:dyDescent="0.25">
      <c r="A72" s="76"/>
      <c r="B72" s="1" t="s">
        <v>41</v>
      </c>
      <c r="C72" s="2" t="s">
        <v>42</v>
      </c>
      <c r="D72" s="25">
        <f>D70+(D71-(D71*$J$4))</f>
        <v>38.1</v>
      </c>
    </row>
    <row r="73" spans="1:4" x14ac:dyDescent="0.25">
      <c r="A73" s="76"/>
      <c r="B73" s="2" t="s">
        <v>4</v>
      </c>
      <c r="C73" s="2" t="s">
        <v>3</v>
      </c>
      <c r="D73" s="17">
        <v>2</v>
      </c>
    </row>
    <row r="74" spans="1:4" x14ac:dyDescent="0.25">
      <c r="A74" s="76"/>
      <c r="B74" s="3" t="s">
        <v>5</v>
      </c>
      <c r="C74" s="2" t="s">
        <v>6</v>
      </c>
      <c r="D74" s="12">
        <v>30</v>
      </c>
    </row>
    <row r="75" spans="1:4" x14ac:dyDescent="0.25">
      <c r="A75" s="76"/>
      <c r="B75" s="3" t="s">
        <v>7</v>
      </c>
      <c r="C75" s="2" t="s">
        <v>6</v>
      </c>
      <c r="D75" s="12">
        <v>80</v>
      </c>
    </row>
    <row r="76" spans="1:4" x14ac:dyDescent="0.25">
      <c r="A76" s="76"/>
      <c r="B76" s="3" t="s">
        <v>8</v>
      </c>
      <c r="C76" s="2" t="s">
        <v>9</v>
      </c>
      <c r="D76" s="12" t="s">
        <v>10</v>
      </c>
    </row>
    <row r="77" spans="1:4" x14ac:dyDescent="0.25">
      <c r="A77" s="76"/>
      <c r="B77" s="3" t="s">
        <v>11</v>
      </c>
      <c r="C77" s="2" t="s">
        <v>9</v>
      </c>
      <c r="D77" s="12">
        <v>1</v>
      </c>
    </row>
    <row r="78" spans="1:4" x14ac:dyDescent="0.25">
      <c r="A78" s="76"/>
      <c r="B78" s="6" t="s">
        <v>22</v>
      </c>
      <c r="C78" s="4" t="s">
        <v>3</v>
      </c>
      <c r="D78" s="15">
        <v>25</v>
      </c>
    </row>
    <row r="79" spans="1:4" x14ac:dyDescent="0.25">
      <c r="A79" s="76"/>
      <c r="B79" s="6" t="s">
        <v>23</v>
      </c>
      <c r="C79" s="4" t="s">
        <v>3</v>
      </c>
      <c r="D79" s="15">
        <v>35</v>
      </c>
    </row>
    <row r="80" spans="1:4" x14ac:dyDescent="0.25">
      <c r="A80" s="76"/>
      <c r="B80" s="6" t="s">
        <v>24</v>
      </c>
      <c r="C80" s="4" t="s">
        <v>12</v>
      </c>
      <c r="D80" s="14">
        <v>25</v>
      </c>
    </row>
    <row r="81" spans="1:4" x14ac:dyDescent="0.25">
      <c r="A81" s="76"/>
      <c r="B81" s="6" t="s">
        <v>25</v>
      </c>
      <c r="C81" s="4" t="s">
        <v>12</v>
      </c>
      <c r="D81" s="14">
        <v>35</v>
      </c>
    </row>
    <row r="82" spans="1:4" x14ac:dyDescent="0.25">
      <c r="A82" s="76"/>
      <c r="B82" s="6" t="s">
        <v>26</v>
      </c>
      <c r="C82" s="4" t="s">
        <v>12</v>
      </c>
      <c r="D82" s="14">
        <v>65</v>
      </c>
    </row>
    <row r="83" spans="1:4" x14ac:dyDescent="0.25">
      <c r="A83" s="76"/>
      <c r="B83" s="6" t="s">
        <v>27</v>
      </c>
      <c r="C83" s="4" t="s">
        <v>12</v>
      </c>
      <c r="D83" s="14">
        <v>5</v>
      </c>
    </row>
    <row r="84" spans="1:4" x14ac:dyDescent="0.25">
      <c r="A84" s="76"/>
      <c r="B84" s="6" t="s">
        <v>28</v>
      </c>
      <c r="C84" s="4" t="s">
        <v>12</v>
      </c>
      <c r="D84" s="14">
        <v>8</v>
      </c>
    </row>
    <row r="85" spans="1:4" x14ac:dyDescent="0.25">
      <c r="A85" s="76"/>
      <c r="B85" s="6" t="s">
        <v>29</v>
      </c>
      <c r="C85" s="4" t="s">
        <v>12</v>
      </c>
      <c r="D85" s="14">
        <v>15</v>
      </c>
    </row>
    <row r="86" spans="1:4" x14ac:dyDescent="0.25">
      <c r="A86" s="76"/>
      <c r="B86" s="6" t="s">
        <v>30</v>
      </c>
      <c r="C86" s="4" t="s">
        <v>12</v>
      </c>
      <c r="D86" s="14">
        <v>10</v>
      </c>
    </row>
    <row r="87" spans="1:4" x14ac:dyDescent="0.25">
      <c r="A87" s="76"/>
      <c r="B87" s="6" t="s">
        <v>31</v>
      </c>
      <c r="C87" s="4" t="s">
        <v>12</v>
      </c>
      <c r="D87" s="14">
        <v>14</v>
      </c>
    </row>
    <row r="88" spans="1:4" x14ac:dyDescent="0.25">
      <c r="A88" s="76"/>
      <c r="B88" s="6" t="s">
        <v>32</v>
      </c>
      <c r="C88" s="4" t="s">
        <v>12</v>
      </c>
      <c r="D88" s="14">
        <v>35</v>
      </c>
    </row>
    <row r="89" spans="1:4" x14ac:dyDescent="0.25">
      <c r="A89" s="76"/>
      <c r="B89" s="6" t="s">
        <v>33</v>
      </c>
      <c r="C89" s="4" t="s">
        <v>12</v>
      </c>
      <c r="D89" s="14">
        <v>7</v>
      </c>
    </row>
    <row r="90" spans="1:4" x14ac:dyDescent="0.25">
      <c r="A90" s="76"/>
      <c r="B90" s="6" t="s">
        <v>34</v>
      </c>
      <c r="C90" s="4" t="s">
        <v>12</v>
      </c>
      <c r="D90" s="14">
        <v>10</v>
      </c>
    </row>
    <row r="91" spans="1:4" x14ac:dyDescent="0.25">
      <c r="A91" s="76"/>
      <c r="B91" s="6" t="s">
        <v>35</v>
      </c>
      <c r="C91" s="4" t="s">
        <v>12</v>
      </c>
      <c r="D91" s="14">
        <v>20</v>
      </c>
    </row>
    <row r="92" spans="1:4" x14ac:dyDescent="0.25">
      <c r="A92" s="76" t="s">
        <v>51</v>
      </c>
      <c r="B92" s="5" t="s">
        <v>38</v>
      </c>
      <c r="C92" s="1" t="s">
        <v>0</v>
      </c>
      <c r="D92" s="1" t="s">
        <v>1</v>
      </c>
    </row>
    <row r="93" spans="1:4" x14ac:dyDescent="0.25">
      <c r="A93" s="76"/>
      <c r="B93" s="1" t="s">
        <v>40</v>
      </c>
      <c r="C93" s="2" t="s">
        <v>42</v>
      </c>
      <c r="D93" s="13">
        <v>30</v>
      </c>
    </row>
    <row r="94" spans="1:4" x14ac:dyDescent="0.25">
      <c r="A94" s="76"/>
      <c r="B94" s="2" t="s">
        <v>2</v>
      </c>
      <c r="C94" s="2" t="s">
        <v>42</v>
      </c>
      <c r="D94" s="12">
        <v>8.1</v>
      </c>
    </row>
    <row r="95" spans="1:4" x14ac:dyDescent="0.25">
      <c r="A95" s="76"/>
      <c r="B95" s="1" t="s">
        <v>41</v>
      </c>
      <c r="C95" s="2" t="s">
        <v>42</v>
      </c>
      <c r="D95" s="25">
        <f>D93+(D94-(D94*$J$4))</f>
        <v>38.1</v>
      </c>
    </row>
    <row r="96" spans="1:4" x14ac:dyDescent="0.25">
      <c r="A96" s="76"/>
      <c r="B96" s="2" t="s">
        <v>44</v>
      </c>
      <c r="C96" s="2" t="s">
        <v>3</v>
      </c>
      <c r="D96" s="10">
        <f t="shared" ref="D96:D97" si="3">$J$4</f>
        <v>0</v>
      </c>
    </row>
    <row r="97" spans="1:4" x14ac:dyDescent="0.25">
      <c r="A97" s="76"/>
      <c r="B97" s="2" t="s">
        <v>45</v>
      </c>
      <c r="C97" s="2" t="s">
        <v>3</v>
      </c>
      <c r="D97" s="10">
        <f t="shared" si="3"/>
        <v>0</v>
      </c>
    </row>
    <row r="98" spans="1:4" x14ac:dyDescent="0.25">
      <c r="A98" s="76"/>
      <c r="B98" s="2" t="s">
        <v>4</v>
      </c>
      <c r="C98" s="2" t="s">
        <v>3</v>
      </c>
      <c r="D98" s="16">
        <v>0.02</v>
      </c>
    </row>
    <row r="99" spans="1:4" x14ac:dyDescent="0.25">
      <c r="A99" s="76"/>
      <c r="B99" s="3" t="s">
        <v>11</v>
      </c>
      <c r="C99" s="2" t="s">
        <v>9</v>
      </c>
      <c r="D99" s="12">
        <v>1</v>
      </c>
    </row>
    <row r="100" spans="1:4" x14ac:dyDescent="0.25">
      <c r="A100" s="76"/>
      <c r="B100" s="7" t="s">
        <v>13</v>
      </c>
      <c r="C100" s="8"/>
      <c r="D100" s="8"/>
    </row>
    <row r="101" spans="1:4" x14ac:dyDescent="0.25">
      <c r="A101" s="76"/>
      <c r="B101" s="6" t="s">
        <v>14</v>
      </c>
      <c r="C101" s="4" t="s">
        <v>12</v>
      </c>
      <c r="D101" s="14">
        <v>70</v>
      </c>
    </row>
    <row r="102" spans="1:4" x14ac:dyDescent="0.25">
      <c r="A102" s="76"/>
      <c r="B102" s="6" t="s">
        <v>16</v>
      </c>
      <c r="C102" s="4" t="s">
        <v>12</v>
      </c>
      <c r="D102" s="14" t="s">
        <v>19</v>
      </c>
    </row>
    <row r="103" spans="1:4" x14ac:dyDescent="0.25">
      <c r="A103" s="76"/>
      <c r="B103" s="6" t="s">
        <v>18</v>
      </c>
      <c r="C103" s="4" t="s">
        <v>12</v>
      </c>
      <c r="D103" s="14" t="s">
        <v>19</v>
      </c>
    </row>
    <row r="104" spans="1:4" x14ac:dyDescent="0.25">
      <c r="A104" s="76"/>
      <c r="B104" s="6" t="s">
        <v>21</v>
      </c>
      <c r="C104" s="4" t="s">
        <v>12</v>
      </c>
      <c r="D104" s="14" t="s">
        <v>19</v>
      </c>
    </row>
  </sheetData>
  <mergeCells count="7">
    <mergeCell ref="A92:A104"/>
    <mergeCell ref="A1:A10"/>
    <mergeCell ref="A11:A25"/>
    <mergeCell ref="A26:A41"/>
    <mergeCell ref="A42:A54"/>
    <mergeCell ref="A55:A68"/>
    <mergeCell ref="A69:A9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5D004-CDBD-4BAC-BE7F-8C94F4AB6F73}">
  <sheetPr>
    <pageSetUpPr fitToPage="1"/>
  </sheetPr>
  <dimension ref="A1:F10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5" sqref="F5"/>
    </sheetView>
  </sheetViews>
  <sheetFormatPr defaultRowHeight="15" x14ac:dyDescent="0.25"/>
  <cols>
    <col min="1" max="1" width="9.140625" style="51"/>
    <col min="2" max="2" width="101.85546875" style="30" bestFit="1" customWidth="1"/>
    <col min="3" max="3" width="5.5703125" style="9" bestFit="1" customWidth="1"/>
    <col min="4" max="4" width="10" style="31" bestFit="1" customWidth="1"/>
    <col min="5" max="5" width="9.140625" style="9"/>
    <col min="6" max="6" width="40.42578125" style="9" customWidth="1"/>
    <col min="7" max="16384" width="9.140625" style="9"/>
  </cols>
  <sheetData>
    <row r="1" spans="1:6" ht="15" customHeight="1" thickBot="1" x14ac:dyDescent="0.3">
      <c r="A1" s="49"/>
      <c r="B1" s="33" t="s">
        <v>38</v>
      </c>
      <c r="C1" s="42" t="s">
        <v>0</v>
      </c>
      <c r="D1" s="52" t="s">
        <v>1</v>
      </c>
    </row>
    <row r="2" spans="1:6" x14ac:dyDescent="0.25">
      <c r="A2" s="82" t="s">
        <v>54</v>
      </c>
      <c r="B2" s="34" t="s">
        <v>40</v>
      </c>
      <c r="C2" s="43" t="s">
        <v>42</v>
      </c>
      <c r="D2" s="53">
        <v>30</v>
      </c>
    </row>
    <row r="3" spans="1:6" x14ac:dyDescent="0.25">
      <c r="A3" s="83"/>
      <c r="B3" s="35" t="s">
        <v>2</v>
      </c>
      <c r="C3" s="32" t="s">
        <v>42</v>
      </c>
      <c r="D3" s="54">
        <v>8.1</v>
      </c>
      <c r="F3" s="77" t="s">
        <v>74</v>
      </c>
    </row>
    <row r="4" spans="1:6" x14ac:dyDescent="0.25">
      <c r="A4" s="83"/>
      <c r="B4" s="64" t="s">
        <v>41</v>
      </c>
      <c r="C4" s="32" t="s">
        <v>42</v>
      </c>
      <c r="D4" s="65">
        <f>$D$2+($D$3-($D$3*$F$5/100))</f>
        <v>38.1</v>
      </c>
      <c r="F4" s="78"/>
    </row>
    <row r="5" spans="1:6" ht="15.75" thickBot="1" x14ac:dyDescent="0.3">
      <c r="A5" s="84"/>
      <c r="B5" s="61" t="s">
        <v>56</v>
      </c>
      <c r="C5" s="62" t="s">
        <v>42</v>
      </c>
      <c r="D5" s="63">
        <f>D4*0.9</f>
        <v>34.29</v>
      </c>
      <c r="F5" s="66"/>
    </row>
    <row r="6" spans="1:6" ht="15" customHeight="1" x14ac:dyDescent="0.25">
      <c r="A6" s="82" t="s">
        <v>13</v>
      </c>
      <c r="B6" s="36" t="s">
        <v>14</v>
      </c>
      <c r="C6" s="45" t="s">
        <v>12</v>
      </c>
      <c r="D6" s="55">
        <v>70</v>
      </c>
    </row>
    <row r="7" spans="1:6" x14ac:dyDescent="0.25">
      <c r="A7" s="83"/>
      <c r="B7" s="37" t="s">
        <v>15</v>
      </c>
      <c r="C7" s="46" t="s">
        <v>12</v>
      </c>
      <c r="D7" s="56">
        <v>120</v>
      </c>
    </row>
    <row r="8" spans="1:6" x14ac:dyDescent="0.25">
      <c r="A8" s="83"/>
      <c r="B8" s="38" t="s">
        <v>5</v>
      </c>
      <c r="C8" s="32" t="s">
        <v>6</v>
      </c>
      <c r="D8" s="54">
        <v>30</v>
      </c>
    </row>
    <row r="9" spans="1:6" x14ac:dyDescent="0.25">
      <c r="A9" s="83"/>
      <c r="B9" s="38" t="s">
        <v>7</v>
      </c>
      <c r="C9" s="32" t="s">
        <v>6</v>
      </c>
      <c r="D9" s="54">
        <v>80</v>
      </c>
    </row>
    <row r="10" spans="1:6" ht="15.75" thickBot="1" x14ac:dyDescent="0.3">
      <c r="A10" s="84"/>
      <c r="B10" s="39" t="s">
        <v>11</v>
      </c>
      <c r="C10" s="44" t="s">
        <v>9</v>
      </c>
      <c r="D10" s="57">
        <v>0.49</v>
      </c>
    </row>
    <row r="11" spans="1:6" x14ac:dyDescent="0.25">
      <c r="A11" s="79" t="s">
        <v>53</v>
      </c>
      <c r="B11" s="40" t="s">
        <v>55</v>
      </c>
      <c r="C11" s="47" t="s">
        <v>3</v>
      </c>
      <c r="D11" s="58">
        <f>$F$5/100</f>
        <v>0</v>
      </c>
    </row>
    <row r="12" spans="1:6" x14ac:dyDescent="0.25">
      <c r="A12" s="80"/>
      <c r="B12" s="41" t="s">
        <v>45</v>
      </c>
      <c r="C12" s="32" t="s">
        <v>3</v>
      </c>
      <c r="D12" s="59">
        <f t="shared" ref="D12:D16" si="0">$F$5/100</f>
        <v>0</v>
      </c>
    </row>
    <row r="13" spans="1:6" x14ac:dyDescent="0.25">
      <c r="A13" s="80"/>
      <c r="B13" s="37" t="s">
        <v>36</v>
      </c>
      <c r="C13" s="46" t="s">
        <v>3</v>
      </c>
      <c r="D13" s="59">
        <f t="shared" si="0"/>
        <v>0</v>
      </c>
    </row>
    <row r="14" spans="1:6" x14ac:dyDescent="0.25">
      <c r="A14" s="80"/>
      <c r="B14" s="37" t="s">
        <v>39</v>
      </c>
      <c r="C14" s="46" t="s">
        <v>3</v>
      </c>
      <c r="D14" s="59">
        <f t="shared" si="0"/>
        <v>0</v>
      </c>
    </row>
    <row r="15" spans="1:6" x14ac:dyDescent="0.25">
      <c r="A15" s="80"/>
      <c r="B15" s="37" t="s">
        <v>37</v>
      </c>
      <c r="C15" s="46" t="s">
        <v>3</v>
      </c>
      <c r="D15" s="59">
        <f t="shared" si="0"/>
        <v>0</v>
      </c>
    </row>
    <row r="16" spans="1:6" x14ac:dyDescent="0.25">
      <c r="A16" s="80"/>
      <c r="B16" s="37" t="s">
        <v>43</v>
      </c>
      <c r="C16" s="46" t="s">
        <v>3</v>
      </c>
      <c r="D16" s="59">
        <f t="shared" si="0"/>
        <v>0</v>
      </c>
    </row>
    <row r="17" spans="1:4" x14ac:dyDescent="0.25">
      <c r="A17" s="80"/>
      <c r="B17" s="37" t="s">
        <v>22</v>
      </c>
      <c r="C17" s="46" t="s">
        <v>3</v>
      </c>
      <c r="D17" s="60">
        <v>0.25</v>
      </c>
    </row>
    <row r="18" spans="1:4" x14ac:dyDescent="0.25">
      <c r="A18" s="80"/>
      <c r="B18" s="37" t="s">
        <v>57</v>
      </c>
      <c r="C18" s="46" t="s">
        <v>3</v>
      </c>
      <c r="D18" s="60">
        <v>0.35</v>
      </c>
    </row>
    <row r="19" spans="1:4" x14ac:dyDescent="0.25">
      <c r="A19" s="80"/>
      <c r="B19" s="37" t="s">
        <v>24</v>
      </c>
      <c r="C19" s="46" t="s">
        <v>12</v>
      </c>
      <c r="D19" s="56">
        <v>25</v>
      </c>
    </row>
    <row r="20" spans="1:4" x14ac:dyDescent="0.25">
      <c r="A20" s="80"/>
      <c r="B20" s="37" t="s">
        <v>25</v>
      </c>
      <c r="C20" s="46" t="s">
        <v>12</v>
      </c>
      <c r="D20" s="56">
        <v>35</v>
      </c>
    </row>
    <row r="21" spans="1:4" x14ac:dyDescent="0.25">
      <c r="A21" s="80"/>
      <c r="B21" s="37" t="s">
        <v>26</v>
      </c>
      <c r="C21" s="46" t="s">
        <v>12</v>
      </c>
      <c r="D21" s="56">
        <v>65</v>
      </c>
    </row>
    <row r="22" spans="1:4" x14ac:dyDescent="0.25">
      <c r="A22" s="80"/>
      <c r="B22" s="37" t="s">
        <v>27</v>
      </c>
      <c r="C22" s="46" t="s">
        <v>12</v>
      </c>
      <c r="D22" s="56">
        <v>6</v>
      </c>
    </row>
    <row r="23" spans="1:4" x14ac:dyDescent="0.25">
      <c r="A23" s="80"/>
      <c r="B23" s="37" t="s">
        <v>28</v>
      </c>
      <c r="C23" s="46" t="s">
        <v>12</v>
      </c>
      <c r="D23" s="56">
        <v>8</v>
      </c>
    </row>
    <row r="24" spans="1:4" x14ac:dyDescent="0.25">
      <c r="A24" s="80"/>
      <c r="B24" s="37" t="s">
        <v>29</v>
      </c>
      <c r="C24" s="46" t="s">
        <v>12</v>
      </c>
      <c r="D24" s="56">
        <v>15</v>
      </c>
    </row>
    <row r="25" spans="1:4" x14ac:dyDescent="0.25">
      <c r="A25" s="80"/>
      <c r="B25" s="37" t="s">
        <v>30</v>
      </c>
      <c r="C25" s="46" t="s">
        <v>12</v>
      </c>
      <c r="D25" s="56">
        <v>10</v>
      </c>
    </row>
    <row r="26" spans="1:4" x14ac:dyDescent="0.25">
      <c r="A26" s="80"/>
      <c r="B26" s="37" t="s">
        <v>31</v>
      </c>
      <c r="C26" s="46" t="s">
        <v>12</v>
      </c>
      <c r="D26" s="56">
        <v>14</v>
      </c>
    </row>
    <row r="27" spans="1:4" x14ac:dyDescent="0.25">
      <c r="A27" s="80"/>
      <c r="B27" s="37" t="s">
        <v>32</v>
      </c>
      <c r="C27" s="46" t="s">
        <v>12</v>
      </c>
      <c r="D27" s="56">
        <v>35</v>
      </c>
    </row>
    <row r="28" spans="1:4" x14ac:dyDescent="0.25">
      <c r="A28" s="80"/>
      <c r="B28" s="37" t="s">
        <v>33</v>
      </c>
      <c r="C28" s="46" t="s">
        <v>12</v>
      </c>
      <c r="D28" s="56">
        <v>7</v>
      </c>
    </row>
    <row r="29" spans="1:4" x14ac:dyDescent="0.25">
      <c r="A29" s="80"/>
      <c r="B29" s="37" t="s">
        <v>34</v>
      </c>
      <c r="C29" s="46" t="s">
        <v>12</v>
      </c>
      <c r="D29" s="56">
        <v>10</v>
      </c>
    </row>
    <row r="30" spans="1:4" ht="15.75" thickBot="1" x14ac:dyDescent="0.3">
      <c r="A30" s="81"/>
      <c r="B30" s="67" t="s">
        <v>35</v>
      </c>
      <c r="C30" s="68" t="s">
        <v>12</v>
      </c>
      <c r="D30" s="69">
        <v>20</v>
      </c>
    </row>
    <row r="31" spans="1:4" ht="15" customHeight="1" x14ac:dyDescent="0.25">
      <c r="A31" s="79" t="s">
        <v>73</v>
      </c>
      <c r="B31" s="70" t="s">
        <v>62</v>
      </c>
      <c r="C31" s="45" t="s">
        <v>12</v>
      </c>
      <c r="D31" s="73">
        <v>10</v>
      </c>
    </row>
    <row r="32" spans="1:4" x14ac:dyDescent="0.25">
      <c r="A32" s="80"/>
      <c r="B32" s="71" t="s">
        <v>63</v>
      </c>
      <c r="C32" s="46" t="s">
        <v>12</v>
      </c>
      <c r="D32" s="74">
        <v>15</v>
      </c>
    </row>
    <row r="33" spans="1:4" x14ac:dyDescent="0.25">
      <c r="A33" s="80"/>
      <c r="B33" s="71" t="s">
        <v>69</v>
      </c>
      <c r="C33" s="46" t="s">
        <v>12</v>
      </c>
      <c r="D33" s="74">
        <v>30</v>
      </c>
    </row>
    <row r="34" spans="1:4" x14ac:dyDescent="0.25">
      <c r="A34" s="80"/>
      <c r="B34" s="71" t="s">
        <v>67</v>
      </c>
      <c r="C34" s="46" t="s">
        <v>12</v>
      </c>
      <c r="D34" s="74">
        <v>15</v>
      </c>
    </row>
    <row r="35" spans="1:4" x14ac:dyDescent="0.25">
      <c r="A35" s="80"/>
      <c r="B35" s="71" t="s">
        <v>68</v>
      </c>
      <c r="C35" s="46" t="s">
        <v>12</v>
      </c>
      <c r="D35" s="74">
        <v>25</v>
      </c>
    </row>
    <row r="36" spans="1:4" x14ac:dyDescent="0.25">
      <c r="A36" s="80"/>
      <c r="B36" s="71" t="s">
        <v>72</v>
      </c>
      <c r="C36" s="46" t="s">
        <v>12</v>
      </c>
      <c r="D36" s="74">
        <v>50</v>
      </c>
    </row>
    <row r="37" spans="1:4" x14ac:dyDescent="0.25">
      <c r="A37" s="80"/>
      <c r="B37" s="71" t="s">
        <v>66</v>
      </c>
      <c r="C37" s="46" t="s">
        <v>12</v>
      </c>
      <c r="D37" s="74">
        <v>20</v>
      </c>
    </row>
    <row r="38" spans="1:4" x14ac:dyDescent="0.25">
      <c r="A38" s="80"/>
      <c r="B38" s="71" t="s">
        <v>65</v>
      </c>
      <c r="C38" s="46" t="s">
        <v>12</v>
      </c>
      <c r="D38" s="74">
        <v>40</v>
      </c>
    </row>
    <row r="39" spans="1:4" x14ac:dyDescent="0.25">
      <c r="A39" s="80"/>
      <c r="B39" s="71" t="s">
        <v>70</v>
      </c>
      <c r="C39" s="46" t="s">
        <v>12</v>
      </c>
      <c r="D39" s="74">
        <v>60</v>
      </c>
    </row>
    <row r="40" spans="1:4" x14ac:dyDescent="0.25">
      <c r="A40" s="80"/>
      <c r="B40" s="71" t="s">
        <v>64</v>
      </c>
      <c r="C40" s="46" t="s">
        <v>12</v>
      </c>
      <c r="D40" s="74">
        <v>25</v>
      </c>
    </row>
    <row r="41" spans="1:4" x14ac:dyDescent="0.25">
      <c r="A41" s="80"/>
      <c r="B41" s="71" t="s">
        <v>61</v>
      </c>
      <c r="C41" s="46" t="s">
        <v>12</v>
      </c>
      <c r="D41" s="74">
        <v>50</v>
      </c>
    </row>
    <row r="42" spans="1:4" x14ac:dyDescent="0.25">
      <c r="A42" s="80"/>
      <c r="B42" s="71" t="s">
        <v>71</v>
      </c>
      <c r="C42" s="46" t="s">
        <v>12</v>
      </c>
      <c r="D42" s="74">
        <v>75</v>
      </c>
    </row>
    <row r="43" spans="1:4" x14ac:dyDescent="0.25">
      <c r="A43" s="80"/>
      <c r="B43" s="71" t="s">
        <v>58</v>
      </c>
      <c r="C43" s="46" t="s">
        <v>12</v>
      </c>
      <c r="D43" s="74">
        <v>22</v>
      </c>
    </row>
    <row r="44" spans="1:4" x14ac:dyDescent="0.25">
      <c r="A44" s="80"/>
      <c r="B44" s="71" t="s">
        <v>59</v>
      </c>
      <c r="C44" s="46" t="s">
        <v>12</v>
      </c>
      <c r="D44" s="74">
        <v>40</v>
      </c>
    </row>
    <row r="45" spans="1:4" ht="15.75" thickBot="1" x14ac:dyDescent="0.3">
      <c r="A45" s="81"/>
      <c r="B45" s="72" t="s">
        <v>60</v>
      </c>
      <c r="C45" s="48" t="s">
        <v>12</v>
      </c>
      <c r="D45" s="75">
        <v>55</v>
      </c>
    </row>
    <row r="50" spans="1:1" x14ac:dyDescent="0.25">
      <c r="A50" s="50"/>
    </row>
    <row r="51" spans="1:1" x14ac:dyDescent="0.25">
      <c r="A51" s="50"/>
    </row>
    <row r="52" spans="1:1" x14ac:dyDescent="0.25">
      <c r="A52" s="50"/>
    </row>
    <row r="53" spans="1:1" x14ac:dyDescent="0.25">
      <c r="A53" s="50"/>
    </row>
    <row r="54" spans="1:1" x14ac:dyDescent="0.25">
      <c r="A54" s="50"/>
    </row>
    <row r="55" spans="1:1" x14ac:dyDescent="0.25">
      <c r="A55" s="50"/>
    </row>
    <row r="91" spans="1:1" x14ac:dyDescent="0.25">
      <c r="A91" s="50"/>
    </row>
    <row r="92" spans="1:1" x14ac:dyDescent="0.25">
      <c r="A92" s="50"/>
    </row>
    <row r="93" spans="1:1" x14ac:dyDescent="0.25">
      <c r="A93" s="50"/>
    </row>
    <row r="94" spans="1:1" x14ac:dyDescent="0.25">
      <c r="A94" s="50"/>
    </row>
    <row r="95" spans="1:1" x14ac:dyDescent="0.25">
      <c r="A95" s="50"/>
    </row>
    <row r="96" spans="1:1" x14ac:dyDescent="0.25">
      <c r="A96" s="50"/>
    </row>
    <row r="97" spans="1:1" x14ac:dyDescent="0.25">
      <c r="A97" s="50"/>
    </row>
    <row r="98" spans="1:1" x14ac:dyDescent="0.25">
      <c r="A98" s="50"/>
    </row>
    <row r="99" spans="1:1" x14ac:dyDescent="0.25">
      <c r="A99" s="50"/>
    </row>
    <row r="100" spans="1:1" x14ac:dyDescent="0.25">
      <c r="A100" s="50"/>
    </row>
    <row r="101" spans="1:1" x14ac:dyDescent="0.25">
      <c r="A101" s="50"/>
    </row>
    <row r="102" spans="1:1" x14ac:dyDescent="0.25">
      <c r="A102" s="50"/>
    </row>
    <row r="103" spans="1:1" x14ac:dyDescent="0.25">
      <c r="A103" s="50"/>
    </row>
  </sheetData>
  <sheetProtection sheet="1" insertColumns="0" insertRows="0" insertHyperlinks="0" deleteColumns="0" deleteRows="0" sort="0" autoFilter="0" pivotTables="0"/>
  <mergeCells count="5">
    <mergeCell ref="F3:F4"/>
    <mergeCell ref="A11:A30"/>
    <mergeCell ref="A6:A10"/>
    <mergeCell ref="A2:A5"/>
    <mergeCell ref="A31:A45"/>
  </mergeCells>
  <conditionalFormatting sqref="B46:B1048576 B13 B1:B3 B5:B11 B15:B30">
    <cfRule type="duplicateValues" dxfId="3" priority="5"/>
  </conditionalFormatting>
  <conditionalFormatting sqref="B12">
    <cfRule type="duplicateValues" dxfId="2" priority="4"/>
  </conditionalFormatting>
  <conditionalFormatting sqref="B4">
    <cfRule type="duplicateValues" dxfId="1" priority="2"/>
  </conditionalFormatting>
  <conditionalFormatting sqref="B14">
    <cfRule type="duplicateValues" dxfId="0" priority="1"/>
  </conditionalFormatting>
  <dataValidations count="1">
    <dataValidation type="decimal" allowBlank="1" showInputMessage="1" showErrorMessage="1" error="Inserire un numero intero compreso tra 0,1 e 100" sqref="F5" xr:uid="{BE5EC8DA-8CF1-4FFF-84D4-0F9B03FBCEC6}">
      <formula1>0.1</formula1>
      <formula2>100</formula2>
    </dataValidation>
  </dataValidations>
  <pageMargins left="0.7" right="0.7" top="0.75" bottom="0.75" header="0.3" footer="0.3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Elenco prezzi</vt:lpstr>
      <vt:lpstr>Generale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Salerno, Francesco</dc:creator>
  <cp:lastModifiedBy>Salerno, Francesco</cp:lastModifiedBy>
  <cp:lastPrinted>2021-09-30T07:01:30Z</cp:lastPrinted>
  <dcterms:created xsi:type="dcterms:W3CDTF">2021-08-02T15:02:40Z</dcterms:created>
  <dcterms:modified xsi:type="dcterms:W3CDTF">2021-10-01T08:27:25Z</dcterms:modified>
</cp:coreProperties>
</file>